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Budget_2022\Тримесечни отчети\"/>
    </mc:Choice>
  </mc:AlternateContent>
  <bookViews>
    <workbookView xWindow="0" yWindow="0" windowWidth="25200" windowHeight="12000" tabRatio="359"/>
  </bookViews>
  <sheets>
    <sheet name="Приложение №1" sheetId="5" r:id="rId1"/>
  </sheets>
  <calcPr calcId="162913"/>
</workbook>
</file>

<file path=xl/calcChain.xml><?xml version="1.0" encoding="utf-8"?>
<calcChain xmlns="http://schemas.openxmlformats.org/spreadsheetml/2006/main">
  <c r="M23" i="5" l="1"/>
  <c r="G23" i="5" l="1"/>
  <c r="H23" i="5"/>
  <c r="I23" i="5"/>
  <c r="N23" i="5"/>
  <c r="L23" i="5"/>
  <c r="K23" i="5"/>
  <c r="M22" i="5"/>
  <c r="J21" i="5"/>
  <c r="M21" i="5" s="1"/>
  <c r="J22" i="5"/>
  <c r="A37" i="5" l="1"/>
  <c r="H37" i="5" s="1"/>
  <c r="J20" i="5" l="1"/>
  <c r="M20" i="5" s="1"/>
  <c r="J19" i="5"/>
  <c r="M19" i="5" s="1"/>
  <c r="J18" i="5"/>
  <c r="M18" i="5" s="1"/>
  <c r="J17" i="5"/>
  <c r="J16" i="5"/>
  <c r="M16" i="5" s="1"/>
  <c r="J15" i="5"/>
  <c r="J14" i="5"/>
  <c r="M15" i="5" l="1"/>
  <c r="J23" i="5"/>
  <c r="M17" i="5"/>
  <c r="M14" i="5"/>
  <c r="K76" i="5" l="1"/>
  <c r="J76" i="5" l="1"/>
  <c r="I76" i="5"/>
  <c r="H76" i="5"/>
  <c r="G76" i="5"/>
  <c r="F76" i="5"/>
  <c r="D65" i="5"/>
  <c r="K37" i="5"/>
  <c r="L37" i="5" s="1"/>
  <c r="G85" i="5" l="1"/>
  <c r="F85" i="5"/>
  <c r="G56" i="5" l="1"/>
  <c r="F56" i="5"/>
</calcChain>
</file>

<file path=xl/sharedStrings.xml><?xml version="1.0" encoding="utf-8"?>
<sst xmlns="http://schemas.openxmlformats.org/spreadsheetml/2006/main" count="199" uniqueCount="126">
  <si>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</si>
  <si>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</si>
  <si>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</si>
  <si>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</si>
  <si>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</si>
  <si>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</si>
  <si>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</si>
  <si>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</si>
  <si>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</si>
  <si>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</si>
  <si>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</si>
  <si>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</si>
  <si>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</si>
  <si>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</si>
  <si>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</si>
  <si>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</si>
  <si>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</si>
  <si>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</si>
  <si>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</si>
  <si>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</si>
  <si>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</si>
  <si>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</si>
  <si>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</si>
  <si>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</si>
  <si>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</si>
  <si>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</si>
  <si>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</si>
  <si>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</si>
  <si>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</si>
  <si>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</si>
  <si>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</si>
  <si>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</si>
  <si>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</si>
  <si>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</si>
  <si>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</si>
  <si>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</si>
  <si>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</si>
  <si>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</si>
  <si>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</si>
  <si>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</si>
  <si>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</si>
  <si>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</si>
  <si>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</si>
  <si>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</si>
  <si>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</si>
  <si>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</si>
  <si>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</si>
  <si>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</si>
  <si>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</si>
  <si>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</si>
  <si>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</si>
  <si>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</si>
  <si>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/име, подпис и печат/</t>
  </si>
  <si>
    <t>/име, сл. тел. и подпис/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</si>
  <si>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</si>
  <si>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</si>
  <si>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</si>
  <si>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</si>
  <si>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</si>
  <si>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</si>
  <si>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</si>
  <si>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</si>
  <si>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</si>
  <si>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</si>
  <si>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</si>
  <si>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 xml:space="preserve">                                                                                                                                    </t>
  </si>
  <si>
    <t>2019 г.</t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</si>
  <si>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чл.3 от ЗОД</t>
    </r>
    <r>
      <rPr>
        <sz val="10"/>
        <rFont val="Times New Roman"/>
        <family val="1"/>
        <charset val="204"/>
      </rPr>
      <t>)</t>
    </r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</si>
  <si>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</si>
  <si>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>2020 г.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</si>
  <si>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2022 година </t>
  </si>
  <si>
    <t>Приложение  № 1</t>
  </si>
  <si>
    <t>2. Информацията се попълва за дългове, които към 01.01.2022 г. са били поети (сключени договори, възникнали задължения), както и за дълговете, които са поети през 2022 г., включително и за тези, които са погасени през 2022 г. Информация за дългове, които към 31.12.2021 г. са приключили, не се попълва.</t>
  </si>
  <si>
    <t>5. Остатъчен размер на дълга към 01.01.2022 г. и към 31.12.2022 г. е дълга по счетоводни данни, съответно към двата периода.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</si>
  <si>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2022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</si>
  <si>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>2021 г.</t>
  </si>
  <si>
    <t xml:space="preserve">Общо извършени плащания по дълга през 2022 г. по главница и разходи /в лева/ </t>
  </si>
  <si>
    <t xml:space="preserve">Плащания по дълга, влизащи в изчислението на съотношени-ето през 2022 г. </t>
  </si>
  <si>
    <r>
      <t xml:space="preserve">2. В к.10 се посочва общия размер на плащанията през </t>
    </r>
    <r>
      <rPr>
        <b/>
        <sz val="10"/>
        <rFont val="Times New Roman"/>
        <family val="1"/>
        <charset val="204"/>
      </rPr>
      <t>2022 г.</t>
    </r>
    <r>
      <rPr>
        <sz val="10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2022 г.</t>
    </r>
    <r>
      <rPr>
        <sz val="10"/>
        <rFont val="Times New Roman"/>
        <family val="1"/>
        <charset val="204"/>
      </rPr>
      <t xml:space="preserve"> те са:</t>
    </r>
  </si>
  <si>
    <t>Остатъчен размер на дълга на бенефициента към 01.01.2022 г. /в лева/</t>
  </si>
  <si>
    <t>Остатъчен размер на дълга на бенефициента към 31.12.2022 г. /в лева/</t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</si>
  <si>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2022 г. </t>
    </r>
  </si>
  <si>
    <t>Изравнителна субсидия - отчетни данни за 2021 г.</t>
  </si>
  <si>
    <t>Бюджетни приходи - отчетни данни за 2021 г.</t>
  </si>
  <si>
    <t xml:space="preserve">Съотношение на номинала на издадените през 2022 г. общински гаранции и общата сума на приходите и  изравнителна субсидия </t>
  </si>
  <si>
    <t>Остатъчен размер на дълга на лицето към 01.01.2022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</si>
  <si>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2022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</si>
  <si>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2022 г. /в лева/</t>
    </r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</si>
  <si>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2022 г. /в лева/</t>
    </r>
  </si>
  <si>
    <t>Остатъчен размер на дълга на лицето към 31.12.2022 г. /в лева/</t>
  </si>
  <si>
    <t>Остатъчен размер на гаранцията към 01.01.2022 г. /в лева/</t>
  </si>
  <si>
    <t>Остатъчен размер на гаранцията към 31.12.2022 г. /в лева/</t>
  </si>
  <si>
    <t>Остатъчен размер на дълга към 01.01.2022 г. /в лева/</t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</si>
  <si>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2022 г. /в лева/</t>
    </r>
  </si>
  <si>
    <t>Остатъчен размер на дълга към 31.12.2022 г. /в лева/</t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</si>
  <si>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 xml:space="preserve">чл. 90, ал. 1 от ЗДБРБ за 2022 г.                           </t>
    </r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</si>
  <si>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2022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 90, ал. 3 от ЗДБРБ за 2022 г.</t>
    </r>
  </si>
  <si>
    <r>
      <t xml:space="preserve">  г) заеми въз основа на предоставени от </t>
    </r>
    <r>
      <rPr>
        <b/>
        <sz val="10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rFont val="Times New Roman"/>
        <family val="1"/>
        <charset val="204"/>
      </rPr>
      <t>съгласно чл. 90, ал. 1 на ЗДБРБ за 2022 г.</t>
    </r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</si>
  <si>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01.01.2022 г. са били активни, както и за гаранциите, издадени през 2022 г.</t>
    </r>
  </si>
  <si>
    <t xml:space="preserve">4. За дълга с фиксиран курс на валутата (в лева, евро), остатъчният размер към 31.12.2022 г. /к.14/ следва да е равен на к.7+к.8-к.9. За дълга във валута с плаващ курс (USD, JPY), левовата равностойност на остатъчния размер към 31.12.2022 г. (к.14) се посочва като се използва съответния курс на БНБ за валутата. </t>
  </si>
  <si>
    <t>на община БАЛЧИК</t>
  </si>
  <si>
    <t>Изготвил: ПЕТЪР СИВКОВ</t>
  </si>
  <si>
    <t>Кмет на общината:  НИКОЛАЙ АНГЕЛОВ</t>
  </si>
  <si>
    <t>1. Кредит - общински заем, реш.на ОбС №89 от 30.03.2017 г., договор №49 от 02.05.2017г., Анекс №2 от 23.04.2020 г.</t>
  </si>
  <si>
    <t>банка -Уникредит Булбанк</t>
  </si>
  <si>
    <t>BGN</t>
  </si>
  <si>
    <t>инвестиционен</t>
  </si>
  <si>
    <t>25.04.2027 г.</t>
  </si>
  <si>
    <t>"ФЛАГ" ЕАД</t>
  </si>
  <si>
    <t>25.01.2022 г.</t>
  </si>
  <si>
    <t>4. Кредит - общински заем, реш.на ОбС №623 от 12.09.2019 г., договор №1121 от 15.10.2019г., Анекс №1 от 30.04.2020 г.</t>
  </si>
  <si>
    <t>Търговско дружество</t>
  </si>
  <si>
    <t>закупуване на ДМА</t>
  </si>
  <si>
    <t>9. Финансов лизинг по договор №16 от 31.03.2021 г.</t>
  </si>
  <si>
    <t>25.08.2023 г.</t>
  </si>
  <si>
    <t>30.06.2023 г.</t>
  </si>
  <si>
    <t>2. Кредит - общински заем, реш.на ОбС №606 от 13.06.2019 г., договор №1099 от 12.08.2019г., Анекс №6 от 20.03.2023 г.</t>
  </si>
  <si>
    <t>25.09.2023 г.</t>
  </si>
  <si>
    <t>3. Кредит - общински заем, реш.на ОбС №622 от 12.09.2019 г., договор №1111 от 18.09.2019г., Анекс №4 от 09.12.2022 г.</t>
  </si>
  <si>
    <t>25.06.2023 г.</t>
  </si>
  <si>
    <t>5. Кредит - общински заем, реш.на ОбС №56 от 27.02.2020 г., договор №1149 от 16.03.2020.г., Анекс №4 от 23.09.2022 г.</t>
  </si>
  <si>
    <t>25.03.2023 г.</t>
  </si>
  <si>
    <t>6. Кредит - общински заем, реш.на ОбС №206 от 25.11.2020 г., договор №1222 от 20.01.2021.г., Анекс №4 от 09.12.2022 г.</t>
  </si>
  <si>
    <t>7. Кредит - общински заем, реш.на ОбС №273 от 25.02.2021 г., договор №1239 от 13.04.2021.г., Анекс №2 от 21.10.2022 г.</t>
  </si>
  <si>
    <t>25.04.2023 г.</t>
  </si>
  <si>
    <t>8. Кредит - общински заем, реш.на ОбС №573 от 28.06.2022 г., договор №1333 от 29.08.2022.г., Анекс №2 от 30.03.2023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</si>
</sst>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58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 applyAlignment="1">
      <alignment wrapText="1"/>
    </xf>
    <xf numFmtId="0" fontId="16" fillId="0" borderId="0" xfId="1" applyFont="1"/>
    <xf numFmtId="0" fontId="20" fillId="0" borderId="0" xfId="1" applyFont="1" applyFill="1" applyBorder="1" applyAlignment="1">
      <alignment vertical="justify"/>
    </xf>
    <xf numFmtId="0" fontId="16" fillId="0" borderId="0" xfId="1" applyFont="1" applyFill="1"/>
    <xf numFmtId="3" fontId="22" fillId="0" borderId="5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/>
    <xf numFmtId="3" fontId="22" fillId="0" borderId="1" xfId="1" applyNumberFormat="1" applyFont="1" applyFill="1" applyBorder="1" applyAlignment="1">
      <alignment horizontal="center" wrapText="1"/>
    </xf>
    <xf numFmtId="3" fontId="22" fillId="0" borderId="2" xfId="1" applyNumberFormat="1" applyFont="1" applyFill="1" applyBorder="1" applyAlignment="1">
      <alignment horizontal="center" wrapText="1"/>
    </xf>
    <xf numFmtId="3" fontId="22" fillId="0" borderId="2" xfId="1" applyNumberFormat="1" applyFont="1" applyFill="1" applyBorder="1" applyAlignment="1"/>
    <xf numFmtId="3" fontId="22" fillId="0" borderId="1" xfId="1" applyNumberFormat="1" applyFont="1" applyFill="1" applyBorder="1" applyAlignment="1">
      <alignment horizontal="center"/>
    </xf>
    <xf numFmtId="3" fontId="22" fillId="0" borderId="2" xfId="1" applyNumberFormat="1" applyFont="1" applyFill="1" applyBorder="1" applyAlignment="1">
      <alignment horizontal="center"/>
    </xf>
    <xf numFmtId="3" fontId="10" fillId="0" borderId="2" xfId="1" applyNumberFormat="1" applyFont="1" applyFill="1" applyBorder="1" applyAlignment="1">
      <alignment horizontal="center"/>
    </xf>
    <xf numFmtId="3" fontId="10" fillId="0" borderId="2" xfId="1" applyNumberFormat="1" applyFont="1" applyFill="1" applyBorder="1" applyAlignment="1"/>
    <xf numFmtId="3" fontId="22" fillId="0" borderId="5" xfId="1" applyNumberFormat="1" applyFont="1" applyFill="1" applyBorder="1" applyAlignment="1">
      <alignment wrapText="1"/>
    </xf>
    <xf numFmtId="3" fontId="22" fillId="0" borderId="1" xfId="1" applyNumberFormat="1" applyFont="1" applyFill="1" applyBorder="1" applyAlignment="1">
      <alignment horizontal="center" wrapText="1"/>
    </xf>
    <xf numFmtId="3" fontId="22" fillId="0" borderId="1" xfId="1" applyNumberFormat="1" applyFont="1" applyFill="1" applyBorder="1" applyAlignment="1">
      <alignment horizontal="center"/>
    </xf>
    <xf numFmtId="3" fontId="10" fillId="0" borderId="2" xfId="1" applyNumberFormat="1" applyFont="1" applyFill="1" applyBorder="1" applyAlignment="1">
      <alignment horizontal="center"/>
    </xf>
    <xf numFmtId="3" fontId="10" fillId="0" borderId="1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22" fillId="0" borderId="5" xfId="1" applyNumberFormat="1" applyFont="1" applyFill="1" applyBorder="1" applyAlignment="1">
      <alignment wrapText="1"/>
    </xf>
    <xf numFmtId="3" fontId="22" fillId="0" borderId="1" xfId="1" applyNumberFormat="1" applyFont="1" applyFill="1" applyBorder="1" applyAlignment="1">
      <alignment horizontal="center" wrapText="1"/>
    </xf>
    <xf numFmtId="3" fontId="22" fillId="0" borderId="1" xfId="1" applyNumberFormat="1" applyFont="1" applyFill="1" applyBorder="1" applyAlignment="1">
      <alignment horizontal="center"/>
    </xf>
    <xf numFmtId="3" fontId="10" fillId="0" borderId="2" xfId="1" applyNumberFormat="1" applyFont="1" applyFill="1" applyBorder="1" applyAlignment="1">
      <alignment horizontal="center"/>
    </xf>
    <xf numFmtId="3" fontId="10" fillId="0" borderId="1" xfId="1" applyNumberFormat="1" applyFont="1" applyFill="1" applyBorder="1" applyAlignment="1">
      <alignment horizontal="center"/>
    </xf>
    <xf numFmtId="3" fontId="10" fillId="0" borderId="2" xfId="1" applyNumberFormat="1" applyFont="1" applyFill="1" applyBorder="1" applyAlignment="1"/>
    <xf numFmtId="3" fontId="22" fillId="0" borderId="5" xfId="1" applyNumberFormat="1" applyFont="1" applyFill="1" applyBorder="1" applyAlignment="1">
      <alignment wrapText="1"/>
    </xf>
    <xf numFmtId="3" fontId="22" fillId="0" borderId="1" xfId="1" applyNumberFormat="1" applyFont="1" applyFill="1" applyBorder="1" applyAlignment="1">
      <alignment horizontal="center" wrapText="1"/>
    </xf>
    <xf numFmtId="3" fontId="22" fillId="0" borderId="1" xfId="1" applyNumberFormat="1" applyFont="1" applyFill="1" applyBorder="1" applyAlignment="1">
      <alignment horizontal="center"/>
    </xf>
    <xf numFmtId="3" fontId="10" fillId="0" borderId="2" xfId="1" applyNumberFormat="1" applyFont="1" applyFill="1" applyBorder="1" applyAlignment="1">
      <alignment horizontal="center"/>
    </xf>
    <xf numFmtId="3" fontId="10" fillId="2" borderId="1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10" fillId="0" borderId="1" xfId="0" applyNumberFormat="1" applyFont="1" applyBorder="1"/>
    <xf numFmtId="3" fontId="22" fillId="0" borderId="5" xfId="1" applyNumberFormat="1" applyFont="1" applyFill="1" applyBorder="1" applyAlignment="1">
      <alignment wrapText="1"/>
    </xf>
    <xf numFmtId="3" fontId="22" fillId="0" borderId="1" xfId="1" applyNumberFormat="1" applyFont="1" applyFill="1" applyBorder="1" applyAlignment="1">
      <alignment horizontal="center" wrapText="1"/>
    </xf>
    <xf numFmtId="3" fontId="22" fillId="0" borderId="1" xfId="1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wrapText="1"/>
    </xf>
    <xf numFmtId="3" fontId="4" fillId="0" borderId="0" xfId="1" applyNumberFormat="1" applyFont="1" applyAlignment="1">
      <alignment horizontal="left" wrapText="1"/>
    </xf>
    <xf numFmtId="0" fontId="21" fillId="0" borderId="0" xfId="0" applyFont="1" applyAlignment="1">
      <alignment wrapText="1"/>
    </xf>
    <xf numFmtId="0" fontId="4" fillId="0" borderId="0" xfId="1" applyFont="1" applyAlignment="1">
      <alignment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horizontal="left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5" fillId="0" borderId="0" xfId="1" applyFont="1" applyAlignment="1">
      <alignment wrapText="1"/>
    </xf>
    <xf numFmtId="0" fontId="2" fillId="0" borderId="0" xfId="0" applyFont="1" applyAlignment="1">
      <alignment wrapText="1"/>
    </xf>
    <xf numFmtId="0" fontId="9" fillId="0" borderId="0" xfId="1" applyFont="1" applyAlignment="1">
      <alignment wrapText="1"/>
    </xf>
    <xf numFmtId="0" fontId="5" fillId="0" borderId="0" xfId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6" fillId="0" borderId="0" xfId="1" applyFont="1" applyAlignment="1">
      <alignment wrapText="1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16" fillId="4" borderId="0" xfId="1" applyFont="1" applyFill="1" applyAlignment="1">
      <alignment wrapText="1"/>
    </xf>
    <xf numFmtId="0" fontId="19" fillId="4" borderId="0" xfId="0" applyFont="1" applyFill="1" applyAlignment="1">
      <alignment wrapText="1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89"/>
  <sheetViews>
    <sheetView tabSelected="1" zoomScale="73" zoomScaleNormal="73" workbookViewId="0">
      <selection activeCell="I17" sqref="I17"/>
    </sheetView>
  </sheetViews>
  <sheetFormatPr defaultRowHeight="12.75" x14ac:dyDescent="0.2"/>
  <cols>
    <col min="1" max="1" width="38.7109375" style="1" customWidth="1"/>
    <col min="2" max="2" width="19.285156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9.855468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4.25" x14ac:dyDescent="0.2">
      <c r="L2" s="3" t="s">
        <v>71</v>
      </c>
    </row>
    <row r="3" spans="1:14" ht="15.75" x14ac:dyDescent="0.25">
      <c r="A3" s="128" t="s">
        <v>10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0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.75" x14ac:dyDescent="0.3">
      <c r="A5" s="136" t="s">
        <v>70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</row>
    <row r="6" spans="1:14" ht="18.75" x14ac:dyDescent="0.3">
      <c r="A6" s="136" t="s">
        <v>100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4" s="5" customFormat="1" ht="15.75" x14ac:dyDescent="0.25">
      <c r="A7" s="128"/>
      <c r="B7" s="128"/>
      <c r="C7" s="128"/>
      <c r="D7" s="128"/>
      <c r="E7" s="128"/>
      <c r="F7" s="128"/>
      <c r="G7" s="128"/>
      <c r="H7" s="128"/>
      <c r="I7" s="4"/>
      <c r="J7" s="4"/>
      <c r="M7" s="4" t="s">
        <v>3</v>
      </c>
      <c r="N7" s="6">
        <v>5801</v>
      </c>
    </row>
    <row r="8" spans="1:14" s="5" customFormat="1" ht="17.25" customHeight="1" x14ac:dyDescent="0.25">
      <c r="A8" s="7" t="s">
        <v>61</v>
      </c>
    </row>
    <row r="9" spans="1:14" s="5" customFormat="1" ht="8.25" customHeight="1" x14ac:dyDescent="0.2">
      <c r="A9" s="8"/>
    </row>
    <row r="10" spans="1:14" ht="15.75" customHeight="1" x14ac:dyDescent="0.2">
      <c r="A10" s="133" t="s">
        <v>57</v>
      </c>
      <c r="B10" s="111" t="s">
        <v>5</v>
      </c>
      <c r="C10" s="111" t="s">
        <v>6</v>
      </c>
      <c r="D10" s="111" t="s">
        <v>8</v>
      </c>
      <c r="E10" s="111" t="s">
        <v>9</v>
      </c>
      <c r="F10" s="111" t="s">
        <v>7</v>
      </c>
      <c r="G10" s="111" t="s">
        <v>92</v>
      </c>
      <c r="H10" s="111" t="s">
        <v>86</v>
      </c>
      <c r="I10" s="111" t="s">
        <v>87</v>
      </c>
      <c r="J10" s="111" t="s">
        <v>93</v>
      </c>
      <c r="K10" s="9" t="s">
        <v>1</v>
      </c>
      <c r="L10" s="10"/>
      <c r="M10" s="111" t="s">
        <v>76</v>
      </c>
      <c r="N10" s="111" t="s">
        <v>94</v>
      </c>
    </row>
    <row r="11" spans="1:14" ht="15.75" customHeight="1" x14ac:dyDescent="0.2">
      <c r="A11" s="134"/>
      <c r="B11" s="112"/>
      <c r="C11" s="112"/>
      <c r="D11" s="112"/>
      <c r="E11" s="112"/>
      <c r="F11" s="112"/>
      <c r="G11" s="112"/>
      <c r="H11" s="112"/>
      <c r="I11" s="112"/>
      <c r="J11" s="112"/>
      <c r="K11" s="114" t="s">
        <v>11</v>
      </c>
      <c r="L11" s="137" t="s">
        <v>12</v>
      </c>
      <c r="M11" s="112"/>
      <c r="N11" s="112"/>
    </row>
    <row r="12" spans="1:14" ht="77.25" customHeight="1" x14ac:dyDescent="0.2">
      <c r="A12" s="135"/>
      <c r="B12" s="113"/>
      <c r="C12" s="113"/>
      <c r="D12" s="113"/>
      <c r="E12" s="113"/>
      <c r="F12" s="113"/>
      <c r="G12" s="113"/>
      <c r="H12" s="113"/>
      <c r="I12" s="113"/>
      <c r="J12" s="113"/>
      <c r="K12" s="115"/>
      <c r="L12" s="138"/>
      <c r="M12" s="113"/>
      <c r="N12" s="113"/>
    </row>
    <row r="13" spans="1:14" ht="33" customHeight="1" x14ac:dyDescent="0.2">
      <c r="A13" s="11" t="s">
        <v>25</v>
      </c>
      <c r="B13" s="11" t="s">
        <v>26</v>
      </c>
      <c r="C13" s="11" t="s">
        <v>27</v>
      </c>
      <c r="D13" s="11" t="s">
        <v>28</v>
      </c>
      <c r="E13" s="11" t="s">
        <v>29</v>
      </c>
      <c r="F13" s="11" t="s">
        <v>30</v>
      </c>
      <c r="G13" s="11" t="s">
        <v>34</v>
      </c>
      <c r="H13" s="11" t="s">
        <v>35</v>
      </c>
      <c r="I13" s="11" t="s">
        <v>31</v>
      </c>
      <c r="J13" s="11" t="s">
        <v>48</v>
      </c>
      <c r="K13" s="11" t="s">
        <v>36</v>
      </c>
      <c r="L13" s="11" t="s">
        <v>37</v>
      </c>
      <c r="M13" s="11" t="s">
        <v>38</v>
      </c>
      <c r="N13" s="12" t="s">
        <v>39</v>
      </c>
    </row>
    <row r="14" spans="1:14" s="17" customFormat="1" ht="63" customHeight="1" x14ac:dyDescent="0.25">
      <c r="A14" s="68" t="s">
        <v>103</v>
      </c>
      <c r="B14" s="72">
        <v>5000000</v>
      </c>
      <c r="C14" s="71" t="s">
        <v>104</v>
      </c>
      <c r="D14" s="73" t="s">
        <v>105</v>
      </c>
      <c r="E14" s="73" t="s">
        <v>106</v>
      </c>
      <c r="F14" s="74" t="s">
        <v>107</v>
      </c>
      <c r="G14" s="14">
        <v>3086541</v>
      </c>
      <c r="H14" s="13"/>
      <c r="I14" s="14">
        <v>578690</v>
      </c>
      <c r="J14" s="15">
        <f>+K14+L14</f>
        <v>46063</v>
      </c>
      <c r="K14" s="14">
        <v>46063</v>
      </c>
      <c r="L14" s="16"/>
      <c r="M14" s="15">
        <f>+J14+I14</f>
        <v>624753</v>
      </c>
      <c r="N14" s="14">
        <v>2507851</v>
      </c>
    </row>
    <row r="15" spans="1:14" s="17" customFormat="1" ht="62.25" customHeight="1" x14ac:dyDescent="0.25">
      <c r="A15" s="68" t="s">
        <v>116</v>
      </c>
      <c r="B15" s="69">
        <v>1277367</v>
      </c>
      <c r="C15" s="70" t="s">
        <v>108</v>
      </c>
      <c r="D15" s="73" t="s">
        <v>105</v>
      </c>
      <c r="E15" s="73" t="s">
        <v>106</v>
      </c>
      <c r="F15" s="75" t="s">
        <v>117</v>
      </c>
      <c r="G15" s="19">
        <v>460077</v>
      </c>
      <c r="H15" s="18"/>
      <c r="I15" s="19"/>
      <c r="J15" s="15">
        <f>+K15+L15</f>
        <v>13899</v>
      </c>
      <c r="K15" s="19">
        <v>12699</v>
      </c>
      <c r="L15" s="20">
        <v>1200</v>
      </c>
      <c r="M15" s="15">
        <f t="shared" ref="M15:M22" si="0">+J15+I15</f>
        <v>13899</v>
      </c>
      <c r="N15" s="19">
        <v>460077</v>
      </c>
    </row>
    <row r="16" spans="1:14" s="17" customFormat="1" ht="62.25" customHeight="1" x14ac:dyDescent="0.25">
      <c r="A16" s="77" t="s">
        <v>118</v>
      </c>
      <c r="B16" s="76">
        <v>5184058</v>
      </c>
      <c r="C16" s="78" t="s">
        <v>108</v>
      </c>
      <c r="D16" s="79" t="s">
        <v>105</v>
      </c>
      <c r="E16" s="79" t="s">
        <v>106</v>
      </c>
      <c r="F16" s="80" t="s">
        <v>119</v>
      </c>
      <c r="G16" s="19">
        <v>1539335</v>
      </c>
      <c r="H16" s="18"/>
      <c r="I16" s="19"/>
      <c r="J16" s="15">
        <f t="shared" ref="J16:J22" si="1">+K16+L16</f>
        <v>46811</v>
      </c>
      <c r="K16" s="19">
        <v>45611</v>
      </c>
      <c r="L16" s="20">
        <v>1200</v>
      </c>
      <c r="M16" s="15">
        <f t="shared" si="0"/>
        <v>46811</v>
      </c>
      <c r="N16" s="19">
        <v>1539335</v>
      </c>
    </row>
    <row r="17" spans="1:15" s="17" customFormat="1" ht="63.75" customHeight="1" x14ac:dyDescent="0.25">
      <c r="A17" s="86" t="s">
        <v>110</v>
      </c>
      <c r="B17" s="84">
        <v>339941</v>
      </c>
      <c r="C17" s="87" t="s">
        <v>108</v>
      </c>
      <c r="D17" s="88" t="s">
        <v>105</v>
      </c>
      <c r="E17" s="88" t="s">
        <v>106</v>
      </c>
      <c r="F17" s="89" t="s">
        <v>109</v>
      </c>
      <c r="G17" s="19">
        <v>28333</v>
      </c>
      <c r="H17" s="18"/>
      <c r="I17" s="19">
        <v>28333</v>
      </c>
      <c r="J17" s="15">
        <f t="shared" si="1"/>
        <v>175</v>
      </c>
      <c r="K17" s="19">
        <v>75</v>
      </c>
      <c r="L17" s="20">
        <v>100</v>
      </c>
      <c r="M17" s="15">
        <f t="shared" si="0"/>
        <v>28508</v>
      </c>
      <c r="N17" s="19"/>
    </row>
    <row r="18" spans="1:15" s="17" customFormat="1" ht="63.75" customHeight="1" x14ac:dyDescent="0.25">
      <c r="A18" s="86" t="s">
        <v>120</v>
      </c>
      <c r="B18" s="84">
        <v>292464</v>
      </c>
      <c r="C18" s="87" t="s">
        <v>108</v>
      </c>
      <c r="D18" s="88" t="s">
        <v>105</v>
      </c>
      <c r="E18" s="88" t="s">
        <v>106</v>
      </c>
      <c r="F18" s="89" t="s">
        <v>121</v>
      </c>
      <c r="G18" s="19">
        <v>146221</v>
      </c>
      <c r="H18" s="18"/>
      <c r="I18" s="19">
        <v>146221</v>
      </c>
      <c r="J18" s="15">
        <f t="shared" si="1"/>
        <v>5791</v>
      </c>
      <c r="K18" s="19">
        <v>4591</v>
      </c>
      <c r="L18" s="20">
        <v>1200</v>
      </c>
      <c r="M18" s="15">
        <f t="shared" si="0"/>
        <v>152012</v>
      </c>
      <c r="N18" s="19"/>
    </row>
    <row r="19" spans="1:15" s="17" customFormat="1" ht="63.75" customHeight="1" x14ac:dyDescent="0.25">
      <c r="A19" s="86" t="s">
        <v>122</v>
      </c>
      <c r="B19" s="81">
        <v>464246</v>
      </c>
      <c r="C19" s="87" t="s">
        <v>108</v>
      </c>
      <c r="D19" s="88" t="s">
        <v>105</v>
      </c>
      <c r="E19" s="88" t="s">
        <v>106</v>
      </c>
      <c r="F19" s="90" t="s">
        <v>119</v>
      </c>
      <c r="G19" s="19">
        <v>464212</v>
      </c>
      <c r="H19" s="18"/>
      <c r="I19" s="19"/>
      <c r="J19" s="15">
        <f t="shared" si="1"/>
        <v>15896</v>
      </c>
      <c r="K19" s="19">
        <v>14696</v>
      </c>
      <c r="L19" s="20">
        <v>1200</v>
      </c>
      <c r="M19" s="15">
        <f t="shared" si="0"/>
        <v>15896</v>
      </c>
      <c r="N19" s="19">
        <v>464212</v>
      </c>
    </row>
    <row r="20" spans="1:15" s="17" customFormat="1" ht="63.75" customHeight="1" x14ac:dyDescent="0.25">
      <c r="A20" s="86" t="s">
        <v>123</v>
      </c>
      <c r="B20" s="81">
        <v>281723</v>
      </c>
      <c r="C20" s="87" t="s">
        <v>108</v>
      </c>
      <c r="D20" s="88" t="s">
        <v>105</v>
      </c>
      <c r="E20" s="88" t="s">
        <v>106</v>
      </c>
      <c r="F20" s="90" t="s">
        <v>124</v>
      </c>
      <c r="G20" s="19">
        <v>281715</v>
      </c>
      <c r="H20" s="18"/>
      <c r="I20" s="19">
        <v>281715</v>
      </c>
      <c r="J20" s="15">
        <f t="shared" si="1"/>
        <v>9247</v>
      </c>
      <c r="K20" s="19">
        <v>8147</v>
      </c>
      <c r="L20" s="20">
        <v>1100</v>
      </c>
      <c r="M20" s="15">
        <f t="shared" si="0"/>
        <v>290962</v>
      </c>
      <c r="N20" s="19"/>
    </row>
    <row r="21" spans="1:15" s="97" customFormat="1" ht="63.75" customHeight="1" x14ac:dyDescent="0.25">
      <c r="A21" s="102" t="s">
        <v>125</v>
      </c>
      <c r="B21" s="99">
        <v>1406944</v>
      </c>
      <c r="C21" s="103" t="s">
        <v>108</v>
      </c>
      <c r="D21" s="104" t="s">
        <v>105</v>
      </c>
      <c r="E21" s="104" t="s">
        <v>106</v>
      </c>
      <c r="F21" s="90" t="s">
        <v>114</v>
      </c>
      <c r="G21" s="99"/>
      <c r="H21" s="98">
        <v>970998</v>
      </c>
      <c r="I21" s="99"/>
      <c r="J21" s="96">
        <f t="shared" si="1"/>
        <v>7940</v>
      </c>
      <c r="K21" s="99">
        <v>6545</v>
      </c>
      <c r="L21" s="100">
        <v>1395</v>
      </c>
      <c r="M21" s="96">
        <f t="shared" si="0"/>
        <v>7940</v>
      </c>
      <c r="N21" s="99">
        <v>970998</v>
      </c>
    </row>
    <row r="22" spans="1:15" s="82" customFormat="1" ht="34.5" customHeight="1" x14ac:dyDescent="0.25">
      <c r="A22" s="92" t="s">
        <v>113</v>
      </c>
      <c r="B22" s="91">
        <v>9890</v>
      </c>
      <c r="C22" s="93" t="s">
        <v>111</v>
      </c>
      <c r="D22" s="94" t="s">
        <v>105</v>
      </c>
      <c r="E22" s="93" t="s">
        <v>112</v>
      </c>
      <c r="F22" s="95" t="s">
        <v>115</v>
      </c>
      <c r="G22" s="84">
        <v>6476</v>
      </c>
      <c r="H22" s="83"/>
      <c r="I22" s="84">
        <v>4306</v>
      </c>
      <c r="J22" s="96">
        <f t="shared" si="1"/>
        <v>0</v>
      </c>
      <c r="K22" s="84"/>
      <c r="L22" s="85"/>
      <c r="M22" s="96">
        <f t="shared" si="0"/>
        <v>4306</v>
      </c>
      <c r="N22" s="84">
        <v>2170</v>
      </c>
    </row>
    <row r="23" spans="1:15" s="17" customFormat="1" ht="21" customHeight="1" x14ac:dyDescent="0.25">
      <c r="A23" s="130" t="s">
        <v>2</v>
      </c>
      <c r="B23" s="131"/>
      <c r="C23" s="131"/>
      <c r="D23" s="131"/>
      <c r="E23" s="131"/>
      <c r="F23" s="132"/>
      <c r="G23" s="21">
        <f>SUM(G14:G22)</f>
        <v>6012910</v>
      </c>
      <c r="H23" s="21">
        <f>SUM(H14:H22)</f>
        <v>970998</v>
      </c>
      <c r="I23" s="21">
        <f>SUM(I14:I22)</f>
        <v>1039265</v>
      </c>
      <c r="J23" s="21">
        <f>SUM(J14:J22)</f>
        <v>145822</v>
      </c>
      <c r="K23" s="21">
        <f>SUM(K14:K22)</f>
        <v>138427</v>
      </c>
      <c r="L23" s="21">
        <f>SUM(L14:L22)</f>
        <v>7395</v>
      </c>
      <c r="M23" s="21">
        <f>SUM(M14:M22)</f>
        <v>1185087</v>
      </c>
      <c r="N23" s="21">
        <f>SUM(N14:N22)</f>
        <v>5944643</v>
      </c>
    </row>
    <row r="24" spans="1:15" s="17" customFormat="1" ht="15.75" x14ac:dyDescent="0.2">
      <c r="A24" s="22"/>
      <c r="B24" s="22"/>
      <c r="C24" s="22"/>
      <c r="D24" s="22"/>
      <c r="E24" s="22"/>
      <c r="F24" s="22"/>
      <c r="G24" s="22"/>
      <c r="H24" s="23"/>
      <c r="I24" s="23"/>
      <c r="J24" s="23"/>
      <c r="K24" s="23"/>
    </row>
    <row r="25" spans="1:15" ht="18.75" customHeight="1" x14ac:dyDescent="0.2">
      <c r="A25" s="6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5" ht="29.25" customHeight="1" x14ac:dyDescent="0.2">
      <c r="A26" s="116" t="s">
        <v>59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7"/>
      <c r="M26" s="117"/>
      <c r="N26" s="117"/>
      <c r="O26" s="119"/>
    </row>
    <row r="27" spans="1:15" ht="30" customHeight="1" x14ac:dyDescent="0.2">
      <c r="A27" s="118" t="s">
        <v>72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9"/>
      <c r="M27" s="119"/>
      <c r="N27" s="119"/>
    </row>
    <row r="28" spans="1:15" ht="13.5" customHeight="1" x14ac:dyDescent="0.2">
      <c r="A28" s="116" t="s">
        <v>74</v>
      </c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</row>
    <row r="29" spans="1:15" s="17" customFormat="1" ht="24.75" customHeight="1" x14ac:dyDescent="0.2">
      <c r="A29" s="116" t="s">
        <v>99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9"/>
      <c r="M29" s="119"/>
      <c r="N29" s="119"/>
      <c r="O29" s="119"/>
    </row>
    <row r="30" spans="1:15" s="17" customFormat="1" x14ac:dyDescent="0.2">
      <c r="A30" s="120" t="s">
        <v>73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9"/>
    </row>
    <row r="32" spans="1:15" ht="15.75" x14ac:dyDescent="0.25">
      <c r="A32" s="129" t="s">
        <v>47</v>
      </c>
      <c r="B32" s="129"/>
      <c r="C32" s="129"/>
    </row>
    <row r="33" spans="1:15" s="17" customFormat="1" ht="7.5" customHeight="1" x14ac:dyDescent="0.25">
      <c r="A33" s="24"/>
      <c r="B33" s="1"/>
      <c r="C33" s="1"/>
      <c r="D33" s="1"/>
      <c r="E33" s="1"/>
      <c r="F33" s="1"/>
      <c r="G33" s="1"/>
      <c r="H33" s="1"/>
      <c r="I33" s="1"/>
      <c r="J33" s="23"/>
      <c r="K33" s="23"/>
    </row>
    <row r="34" spans="1:15" s="17" customFormat="1" ht="122.25" customHeight="1" x14ac:dyDescent="0.2">
      <c r="A34" s="105" t="s">
        <v>42</v>
      </c>
      <c r="B34" s="125" t="s">
        <v>22</v>
      </c>
      <c r="C34" s="126"/>
      <c r="D34" s="127"/>
      <c r="E34" s="125" t="s">
        <v>23</v>
      </c>
      <c r="F34" s="126"/>
      <c r="G34" s="127"/>
      <c r="H34" s="105" t="s">
        <v>24</v>
      </c>
      <c r="I34" s="121" t="s">
        <v>76</v>
      </c>
      <c r="J34" s="105" t="s">
        <v>60</v>
      </c>
      <c r="K34" s="122" t="s">
        <v>77</v>
      </c>
      <c r="L34" s="121" t="s">
        <v>54</v>
      </c>
      <c r="M34" s="122"/>
    </row>
    <row r="35" spans="1:15" s="17" customFormat="1" ht="18" customHeight="1" x14ac:dyDescent="0.2">
      <c r="A35" s="106"/>
      <c r="B35" s="25" t="s">
        <v>66</v>
      </c>
      <c r="C35" s="25" t="s">
        <v>69</v>
      </c>
      <c r="D35" s="25" t="s">
        <v>75</v>
      </c>
      <c r="E35" s="25" t="s">
        <v>66</v>
      </c>
      <c r="F35" s="25" t="s">
        <v>69</v>
      </c>
      <c r="G35" s="25" t="s">
        <v>75</v>
      </c>
      <c r="H35" s="106"/>
      <c r="I35" s="123"/>
      <c r="J35" s="106"/>
      <c r="K35" s="124"/>
      <c r="L35" s="123"/>
      <c r="M35" s="124"/>
    </row>
    <row r="36" spans="1:15" s="17" customFormat="1" ht="27" customHeight="1" x14ac:dyDescent="0.2">
      <c r="A36" s="26" t="s">
        <v>40</v>
      </c>
      <c r="B36" s="27" t="s">
        <v>26</v>
      </c>
      <c r="C36" s="28" t="s">
        <v>27</v>
      </c>
      <c r="D36" s="26" t="s">
        <v>28</v>
      </c>
      <c r="E36" s="26" t="s">
        <v>29</v>
      </c>
      <c r="F36" s="26" t="s">
        <v>30</v>
      </c>
      <c r="G36" s="26" t="s">
        <v>34</v>
      </c>
      <c r="H36" s="29" t="s">
        <v>41</v>
      </c>
      <c r="I36" s="26" t="s">
        <v>31</v>
      </c>
      <c r="J36" s="27" t="s">
        <v>32</v>
      </c>
      <c r="K36" s="29" t="s">
        <v>33</v>
      </c>
      <c r="L36" s="107" t="s">
        <v>55</v>
      </c>
      <c r="M36" s="108"/>
    </row>
    <row r="37" spans="1:15" s="17" customFormat="1" ht="27" customHeight="1" x14ac:dyDescent="0.25">
      <c r="A37" s="30">
        <f>+B37+C37+D37+E37+F37+G37</f>
        <v>37219163</v>
      </c>
      <c r="B37" s="31"/>
      <c r="C37" s="31"/>
      <c r="D37" s="31"/>
      <c r="E37" s="101">
        <v>11253401</v>
      </c>
      <c r="F37" s="101">
        <v>11448223</v>
      </c>
      <c r="G37" s="31">
        <v>14517539</v>
      </c>
      <c r="H37" s="30">
        <f>ROUND(+A37/3,0)</f>
        <v>12406388</v>
      </c>
      <c r="I37" s="31">
        <v>1185087</v>
      </c>
      <c r="J37" s="31">
        <v>556028</v>
      </c>
      <c r="K37" s="30">
        <f>+I37-J37</f>
        <v>629059</v>
      </c>
      <c r="L37" s="109">
        <f>(K37/H37)</f>
        <v>5.0704443549564951E-2</v>
      </c>
      <c r="M37" s="110"/>
    </row>
    <row r="38" spans="1:15" s="17" customFormat="1" ht="15.75" x14ac:dyDescent="0.25">
      <c r="A38" s="24"/>
      <c r="B38" s="1"/>
      <c r="C38" s="1"/>
      <c r="D38" s="1"/>
      <c r="E38" s="1"/>
      <c r="F38" s="1"/>
      <c r="G38" s="1"/>
      <c r="H38" s="1"/>
      <c r="I38" s="1"/>
      <c r="J38" s="23"/>
      <c r="K38" s="23"/>
    </row>
    <row r="39" spans="1:15" s="17" customFormat="1" ht="15.75" x14ac:dyDescent="0.2">
      <c r="A39" s="63" t="s">
        <v>0</v>
      </c>
      <c r="B39" s="1"/>
      <c r="C39" s="1"/>
      <c r="D39" s="1"/>
      <c r="E39" s="1"/>
      <c r="F39" s="1"/>
      <c r="G39" s="1"/>
      <c r="H39" s="1"/>
      <c r="I39" s="1"/>
      <c r="J39" s="23"/>
      <c r="K39" s="23"/>
    </row>
    <row r="40" spans="1:15" s="17" customFormat="1" ht="20.25" customHeight="1" x14ac:dyDescent="0.25">
      <c r="A40" s="147" t="s">
        <v>67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9"/>
    </row>
    <row r="41" spans="1:15" s="17" customFormat="1" ht="15.75" customHeight="1" x14ac:dyDescent="0.25">
      <c r="A41" s="147" t="s">
        <v>78</v>
      </c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</row>
    <row r="42" spans="1:15" s="32" customFormat="1" ht="15" customHeight="1" x14ac:dyDescent="0.25">
      <c r="A42" s="156" t="s">
        <v>68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64"/>
      <c r="M42" s="64"/>
      <c r="N42" s="64"/>
    </row>
    <row r="43" spans="1:15" s="33" customFormat="1" ht="17.25" customHeight="1" x14ac:dyDescent="0.25">
      <c r="A43" s="156" t="s">
        <v>95</v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</row>
    <row r="44" spans="1:15" s="33" customFormat="1" ht="15" x14ac:dyDescent="0.25">
      <c r="A44" s="156" t="s">
        <v>96</v>
      </c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</row>
    <row r="45" spans="1:15" s="17" customFormat="1" ht="15.75" x14ac:dyDescent="0.2">
      <c r="A45" s="65" t="s">
        <v>97</v>
      </c>
      <c r="B45" s="65"/>
      <c r="C45" s="65"/>
      <c r="D45" s="65"/>
      <c r="E45" s="65"/>
      <c r="F45" s="65"/>
      <c r="G45" s="65"/>
      <c r="H45" s="65"/>
      <c r="I45" s="65"/>
      <c r="J45" s="66"/>
      <c r="K45" s="66"/>
      <c r="L45" s="67"/>
      <c r="M45" s="67"/>
      <c r="N45" s="67"/>
    </row>
    <row r="46" spans="1:15" s="17" customFormat="1" ht="15.75" x14ac:dyDescent="0.2">
      <c r="A46" s="65"/>
      <c r="B46" s="65"/>
      <c r="C46" s="65"/>
      <c r="D46" s="65"/>
      <c r="E46" s="65"/>
      <c r="F46" s="65"/>
      <c r="G46" s="65"/>
      <c r="H46" s="65"/>
      <c r="I46" s="65"/>
      <c r="J46" s="66"/>
      <c r="K46" s="66"/>
      <c r="L46" s="67"/>
      <c r="M46" s="67"/>
      <c r="N46" s="67"/>
    </row>
    <row r="47" spans="1:15" s="17" customFormat="1" ht="15.75" x14ac:dyDescent="0.2">
      <c r="A47" s="65"/>
      <c r="B47" s="65"/>
      <c r="C47" s="65"/>
      <c r="D47" s="65"/>
      <c r="E47" s="65"/>
      <c r="F47" s="65"/>
      <c r="G47" s="65"/>
      <c r="H47" s="65"/>
      <c r="I47" s="65"/>
      <c r="J47" s="66"/>
      <c r="K47" s="66"/>
      <c r="L47" s="67"/>
      <c r="M47" s="67"/>
      <c r="N47" s="67"/>
    </row>
    <row r="48" spans="1:15" s="17" customFormat="1" ht="15.75" x14ac:dyDescent="0.2">
      <c r="A48" s="65"/>
      <c r="B48" s="65"/>
      <c r="C48" s="65"/>
      <c r="D48" s="65"/>
      <c r="E48" s="65"/>
      <c r="F48" s="65"/>
      <c r="G48" s="65"/>
      <c r="H48" s="65"/>
      <c r="I48" s="65"/>
      <c r="J48" s="66"/>
      <c r="K48" s="66"/>
      <c r="L48" s="67"/>
      <c r="M48" s="67"/>
      <c r="N48" s="67"/>
    </row>
    <row r="49" spans="1:14" s="17" customFormat="1" ht="19.5" customHeight="1" x14ac:dyDescent="0.25">
      <c r="A49" s="7" t="s">
        <v>4</v>
      </c>
      <c r="B49" s="22"/>
      <c r="C49" s="22"/>
      <c r="D49" s="22"/>
      <c r="E49" s="22"/>
      <c r="F49" s="22"/>
      <c r="G49" s="22"/>
      <c r="H49" s="1"/>
      <c r="I49" s="1"/>
      <c r="J49" s="23"/>
      <c r="K49" s="23"/>
    </row>
    <row r="50" spans="1:14" s="17" customFormat="1" ht="5.25" customHeight="1" x14ac:dyDescent="0.2">
      <c r="A50" s="8"/>
      <c r="B50" s="22"/>
      <c r="C50" s="22"/>
      <c r="D50" s="22"/>
      <c r="E50" s="22"/>
      <c r="F50" s="22"/>
      <c r="G50" s="22"/>
      <c r="H50" s="1"/>
      <c r="I50" s="1"/>
      <c r="J50" s="23"/>
      <c r="K50" s="23"/>
    </row>
    <row r="51" spans="1:14" s="17" customFormat="1" ht="117.75" customHeight="1" x14ac:dyDescent="0.2">
      <c r="A51" s="34" t="s">
        <v>16</v>
      </c>
      <c r="B51" s="34" t="s">
        <v>49</v>
      </c>
      <c r="C51" s="34" t="s">
        <v>21</v>
      </c>
      <c r="D51" s="34" t="s">
        <v>17</v>
      </c>
      <c r="E51" s="34" t="s">
        <v>43</v>
      </c>
      <c r="F51" s="34" t="s">
        <v>79</v>
      </c>
      <c r="G51" s="34" t="s">
        <v>80</v>
      </c>
      <c r="H51" s="1"/>
      <c r="I51" s="1"/>
      <c r="J51" s="35"/>
      <c r="K51" s="35"/>
    </row>
    <row r="52" spans="1:14" s="17" customFormat="1" x14ac:dyDescent="0.2">
      <c r="A52" s="36" t="s">
        <v>25</v>
      </c>
      <c r="B52" s="36" t="s">
        <v>26</v>
      </c>
      <c r="C52" s="36" t="s">
        <v>27</v>
      </c>
      <c r="D52" s="36" t="s">
        <v>28</v>
      </c>
      <c r="E52" s="36" t="s">
        <v>29</v>
      </c>
      <c r="F52" s="36" t="s">
        <v>30</v>
      </c>
      <c r="G52" s="36" t="s">
        <v>34</v>
      </c>
      <c r="H52" s="1"/>
      <c r="I52" s="1"/>
      <c r="J52" s="35"/>
      <c r="K52" s="35"/>
    </row>
    <row r="53" spans="1:14" s="17" customFormat="1" ht="24" customHeight="1" x14ac:dyDescent="0.25">
      <c r="A53" s="37" t="s">
        <v>13</v>
      </c>
      <c r="B53" s="14"/>
      <c r="C53" s="38"/>
      <c r="D53" s="37"/>
      <c r="E53" s="37"/>
      <c r="F53" s="37"/>
      <c r="G53" s="37"/>
      <c r="H53" s="1"/>
      <c r="I53" s="1"/>
      <c r="J53" s="23"/>
      <c r="K53" s="23"/>
    </row>
    <row r="54" spans="1:14" s="35" customFormat="1" ht="24" customHeight="1" x14ac:dyDescent="0.25">
      <c r="A54" s="37" t="s">
        <v>14</v>
      </c>
      <c r="B54" s="14"/>
      <c r="C54" s="37"/>
      <c r="D54" s="37"/>
      <c r="E54" s="37"/>
      <c r="F54" s="37"/>
      <c r="G54" s="37"/>
      <c r="H54" s="1"/>
      <c r="I54" s="1"/>
      <c r="J54" s="23"/>
      <c r="K54" s="23"/>
    </row>
    <row r="55" spans="1:14" s="35" customFormat="1" ht="24" customHeight="1" x14ac:dyDescent="0.25">
      <c r="A55" s="37" t="s">
        <v>15</v>
      </c>
      <c r="B55" s="14"/>
      <c r="C55" s="37"/>
      <c r="D55" s="37"/>
      <c r="E55" s="37"/>
      <c r="F55" s="37"/>
      <c r="G55" s="37"/>
      <c r="H55" s="1"/>
      <c r="I55" s="1"/>
      <c r="J55" s="23"/>
      <c r="K55" s="23"/>
    </row>
    <row r="56" spans="1:14" s="35" customFormat="1" ht="20.25" customHeight="1" x14ac:dyDescent="0.2">
      <c r="A56" s="39"/>
      <c r="B56" s="40"/>
      <c r="C56" s="40"/>
      <c r="D56" s="40"/>
      <c r="E56" s="41" t="s">
        <v>2</v>
      </c>
      <c r="F56" s="42">
        <f>SUM(F53:F55)</f>
        <v>0</v>
      </c>
      <c r="G56" s="42">
        <f>SUM(G53:G55)</f>
        <v>0</v>
      </c>
      <c r="H56" s="1"/>
      <c r="I56" s="1"/>
      <c r="J56" s="23"/>
      <c r="K56" s="23"/>
    </row>
    <row r="57" spans="1:14" s="35" customFormat="1" ht="15.75" x14ac:dyDescent="0.2">
      <c r="H57" s="23"/>
      <c r="I57" s="23"/>
      <c r="J57" s="23"/>
      <c r="K57" s="23"/>
    </row>
    <row r="58" spans="1:14" s="35" customFormat="1" ht="15.75" x14ac:dyDescent="0.2">
      <c r="A58" s="63" t="s">
        <v>50</v>
      </c>
      <c r="H58" s="23"/>
      <c r="I58" s="23"/>
      <c r="J58" s="23"/>
      <c r="K58" s="23"/>
    </row>
    <row r="59" spans="1:14" s="35" customFormat="1" ht="15" x14ac:dyDescent="0.25">
      <c r="A59" s="120" t="s">
        <v>98</v>
      </c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</row>
    <row r="60" spans="1:14" s="35" customFormat="1" ht="12" customHeight="1" x14ac:dyDescent="0.2">
      <c r="A60" s="1"/>
      <c r="H60" s="23"/>
      <c r="I60" s="23"/>
      <c r="J60" s="23"/>
      <c r="K60" s="23"/>
    </row>
    <row r="61" spans="1:14" s="35" customFormat="1" ht="15.75" x14ac:dyDescent="0.25">
      <c r="A61" s="7" t="s">
        <v>65</v>
      </c>
      <c r="H61" s="23"/>
      <c r="I61" s="23"/>
      <c r="J61" s="23"/>
      <c r="K61" s="23"/>
    </row>
    <row r="62" spans="1:14" s="35" customFormat="1" ht="15.75" x14ac:dyDescent="0.2">
      <c r="A62" s="1"/>
      <c r="H62" s="23"/>
      <c r="I62" s="23"/>
      <c r="J62" s="23"/>
      <c r="K62" s="23"/>
    </row>
    <row r="63" spans="1:14" s="35" customFormat="1" ht="110.25" customHeight="1" x14ac:dyDescent="0.2">
      <c r="A63" s="34" t="s">
        <v>81</v>
      </c>
      <c r="B63" s="34" t="s">
        <v>82</v>
      </c>
      <c r="C63" s="34" t="s">
        <v>83</v>
      </c>
      <c r="D63" s="152" t="s">
        <v>84</v>
      </c>
      <c r="E63" s="153"/>
      <c r="H63" s="23"/>
      <c r="I63" s="23"/>
      <c r="J63" s="23"/>
      <c r="K63" s="23"/>
    </row>
    <row r="64" spans="1:14" s="35" customFormat="1" ht="15.75" x14ac:dyDescent="0.2">
      <c r="A64" s="43" t="s">
        <v>25</v>
      </c>
      <c r="B64" s="43" t="s">
        <v>26</v>
      </c>
      <c r="C64" s="43" t="s">
        <v>27</v>
      </c>
      <c r="D64" s="154" t="s">
        <v>44</v>
      </c>
      <c r="E64" s="155"/>
      <c r="H64" s="23"/>
      <c r="I64" s="23"/>
      <c r="J64" s="23"/>
      <c r="K64" s="23"/>
    </row>
    <row r="65" spans="1:12" s="35" customFormat="1" ht="23.25" customHeight="1" x14ac:dyDescent="0.25">
      <c r="A65" s="44"/>
      <c r="B65" s="45"/>
      <c r="C65" s="45">
        <v>14517539</v>
      </c>
      <c r="D65" s="150">
        <f>+A65/(+B65+C65)</f>
        <v>0</v>
      </c>
      <c r="E65" s="151"/>
      <c r="F65" s="46"/>
      <c r="G65" s="46"/>
      <c r="H65" s="23"/>
      <c r="I65" s="23"/>
      <c r="J65" s="23"/>
      <c r="K65" s="23"/>
    </row>
    <row r="66" spans="1:12" s="35" customFormat="1" ht="13.5" customHeight="1" x14ac:dyDescent="0.2">
      <c r="A66" s="22"/>
      <c r="B66" s="22"/>
      <c r="C66" s="22"/>
      <c r="D66" s="22"/>
      <c r="E66" s="22"/>
      <c r="F66" s="22"/>
      <c r="G66" s="22"/>
      <c r="H66" s="23"/>
      <c r="I66" s="23"/>
      <c r="J66" s="23"/>
      <c r="K66" s="23"/>
    </row>
    <row r="67" spans="1:12" s="35" customFormat="1" ht="15.75" x14ac:dyDescent="0.25">
      <c r="A67" s="7" t="s">
        <v>62</v>
      </c>
      <c r="B67" s="22"/>
      <c r="C67" s="22"/>
      <c r="D67" s="22"/>
      <c r="E67" s="22"/>
      <c r="F67" s="22"/>
      <c r="G67" s="22"/>
      <c r="H67" s="23"/>
      <c r="I67" s="23"/>
      <c r="J67" s="23"/>
      <c r="K67" s="23"/>
    </row>
    <row r="68" spans="1:12" s="35" customFormat="1" ht="11.25" customHeight="1" x14ac:dyDescent="0.2">
      <c r="A68" s="8"/>
      <c r="B68" s="22"/>
      <c r="C68" s="22"/>
      <c r="D68" s="22"/>
      <c r="E68" s="22"/>
      <c r="F68" s="22"/>
      <c r="G68" s="22"/>
      <c r="H68" s="23"/>
      <c r="I68" s="23"/>
      <c r="J68" s="23"/>
      <c r="K68" s="23"/>
    </row>
    <row r="69" spans="1:12" s="17" customFormat="1" ht="15.75" customHeight="1" x14ac:dyDescent="0.2">
      <c r="A69" s="144" t="s">
        <v>58</v>
      </c>
      <c r="B69" s="144" t="s">
        <v>56</v>
      </c>
      <c r="C69" s="111" t="s">
        <v>5</v>
      </c>
      <c r="D69" s="111" t="s">
        <v>64</v>
      </c>
      <c r="E69" s="111" t="s">
        <v>8</v>
      </c>
      <c r="F69" s="111" t="s">
        <v>51</v>
      </c>
      <c r="G69" s="111" t="s">
        <v>85</v>
      </c>
      <c r="H69" s="111" t="s">
        <v>86</v>
      </c>
      <c r="I69" s="111" t="s">
        <v>87</v>
      </c>
      <c r="J69" s="111" t="s">
        <v>88</v>
      </c>
      <c r="K69" s="111" t="s">
        <v>89</v>
      </c>
    </row>
    <row r="70" spans="1:12" s="17" customFormat="1" ht="12.75" customHeight="1" x14ac:dyDescent="0.2">
      <c r="A70" s="145"/>
      <c r="B70" s="145"/>
      <c r="C70" s="112"/>
      <c r="D70" s="112"/>
      <c r="E70" s="112"/>
      <c r="F70" s="112"/>
      <c r="G70" s="112"/>
      <c r="H70" s="112"/>
      <c r="I70" s="112"/>
      <c r="J70" s="112"/>
      <c r="K70" s="112"/>
    </row>
    <row r="71" spans="1:12" s="17" customFormat="1" ht="69.75" customHeight="1" x14ac:dyDescent="0.2">
      <c r="A71" s="146"/>
      <c r="B71" s="146"/>
      <c r="C71" s="113"/>
      <c r="D71" s="113"/>
      <c r="E71" s="113"/>
      <c r="F71" s="113"/>
      <c r="G71" s="113"/>
      <c r="H71" s="113"/>
      <c r="I71" s="113"/>
      <c r="J71" s="113"/>
      <c r="K71" s="113"/>
    </row>
    <row r="72" spans="1:12" s="17" customFormat="1" ht="15.75" x14ac:dyDescent="0.2">
      <c r="A72" s="11" t="s">
        <v>25</v>
      </c>
      <c r="B72" s="11" t="s">
        <v>26</v>
      </c>
      <c r="C72" s="11" t="s">
        <v>27</v>
      </c>
      <c r="D72" s="11" t="s">
        <v>28</v>
      </c>
      <c r="E72" s="11" t="s">
        <v>30</v>
      </c>
      <c r="F72" s="11" t="s">
        <v>34</v>
      </c>
      <c r="G72" s="11" t="s">
        <v>35</v>
      </c>
      <c r="H72" s="11" t="s">
        <v>31</v>
      </c>
      <c r="I72" s="11" t="s">
        <v>46</v>
      </c>
      <c r="J72" s="47" t="s">
        <v>36</v>
      </c>
      <c r="K72" s="48" t="s">
        <v>37</v>
      </c>
    </row>
    <row r="73" spans="1:12" s="17" customFormat="1" ht="19.5" customHeight="1" x14ac:dyDescent="0.25">
      <c r="A73" s="49" t="s">
        <v>13</v>
      </c>
      <c r="B73" s="50"/>
      <c r="C73" s="51"/>
      <c r="D73" s="51"/>
      <c r="E73" s="51"/>
      <c r="F73" s="51"/>
      <c r="G73" s="18"/>
      <c r="H73" s="19"/>
      <c r="I73" s="19"/>
      <c r="J73" s="19"/>
      <c r="K73" s="52"/>
    </row>
    <row r="74" spans="1:12" s="17" customFormat="1" ht="19.5" customHeight="1" x14ac:dyDescent="0.25">
      <c r="A74" s="53" t="s">
        <v>14</v>
      </c>
      <c r="B74" s="50"/>
      <c r="C74" s="51"/>
      <c r="D74" s="51"/>
      <c r="E74" s="51"/>
      <c r="F74" s="51"/>
      <c r="G74" s="18"/>
      <c r="H74" s="19"/>
      <c r="I74" s="19"/>
      <c r="J74" s="19"/>
      <c r="K74" s="52"/>
    </row>
    <row r="75" spans="1:12" s="17" customFormat="1" ht="19.5" customHeight="1" x14ac:dyDescent="0.25">
      <c r="A75" s="53" t="s">
        <v>15</v>
      </c>
      <c r="B75" s="50"/>
      <c r="C75" s="51"/>
      <c r="D75" s="51"/>
      <c r="E75" s="51"/>
      <c r="F75" s="51"/>
      <c r="G75" s="18"/>
      <c r="H75" s="19"/>
      <c r="I75" s="19"/>
      <c r="J75" s="19"/>
      <c r="K75" s="52"/>
    </row>
    <row r="76" spans="1:12" s="35" customFormat="1" ht="21.75" customHeight="1" x14ac:dyDescent="0.25">
      <c r="A76" s="39"/>
      <c r="B76" s="54"/>
      <c r="C76" s="54"/>
      <c r="D76" s="54"/>
      <c r="E76" s="55"/>
      <c r="F76" s="21">
        <f>SUM(F73:F75)</f>
        <v>0</v>
      </c>
      <c r="G76" s="21">
        <f t="shared" ref="G76:K76" si="2">SUM(G73:G75)</f>
        <v>0</v>
      </c>
      <c r="H76" s="21">
        <f t="shared" si="2"/>
        <v>0</v>
      </c>
      <c r="I76" s="21">
        <f t="shared" si="2"/>
        <v>0</v>
      </c>
      <c r="J76" s="56">
        <f t="shared" si="2"/>
        <v>0</v>
      </c>
      <c r="K76" s="56">
        <f t="shared" si="2"/>
        <v>0</v>
      </c>
    </row>
    <row r="77" spans="1:12" s="35" customFormat="1" ht="15.75" x14ac:dyDescent="0.2">
      <c r="A77" s="22"/>
      <c r="B77" s="22"/>
      <c r="C77" s="22"/>
      <c r="D77" s="22"/>
      <c r="E77" s="22"/>
      <c r="F77" s="22"/>
      <c r="G77" s="22"/>
      <c r="H77" s="23"/>
      <c r="I77" s="23"/>
      <c r="J77" s="23"/>
      <c r="K77" s="23"/>
    </row>
    <row r="78" spans="1:12" s="35" customFormat="1" ht="15.75" x14ac:dyDescent="0.25">
      <c r="A78" s="7" t="s">
        <v>63</v>
      </c>
      <c r="B78" s="22"/>
      <c r="C78" s="22"/>
      <c r="D78" s="22"/>
      <c r="E78" s="22"/>
      <c r="F78" s="22"/>
      <c r="G78" s="22"/>
      <c r="H78" s="23"/>
      <c r="I78" s="23"/>
      <c r="J78" s="1"/>
      <c r="K78" s="1"/>
      <c r="L78" s="1"/>
    </row>
    <row r="79" spans="1:12" s="35" customFormat="1" ht="15.75" x14ac:dyDescent="0.2">
      <c r="A79" s="8"/>
      <c r="B79" s="22"/>
      <c r="C79" s="22"/>
      <c r="D79" s="22"/>
      <c r="E79" s="22"/>
      <c r="F79" s="22"/>
      <c r="G79" s="22"/>
      <c r="H79" s="23"/>
      <c r="I79" s="23"/>
      <c r="J79" s="1"/>
      <c r="K79" s="1"/>
      <c r="L79" s="1"/>
    </row>
    <row r="80" spans="1:12" s="17" customFormat="1" ht="111.75" customHeight="1" x14ac:dyDescent="0.2">
      <c r="A80" s="57" t="s">
        <v>16</v>
      </c>
      <c r="B80" s="34" t="s">
        <v>19</v>
      </c>
      <c r="C80" s="34" t="s">
        <v>18</v>
      </c>
      <c r="D80" s="34" t="s">
        <v>45</v>
      </c>
      <c r="E80" s="34" t="s">
        <v>20</v>
      </c>
      <c r="F80" s="34" t="s">
        <v>90</v>
      </c>
      <c r="G80" s="34" t="s">
        <v>91</v>
      </c>
      <c r="H80" s="35"/>
      <c r="I80" s="35"/>
      <c r="J80" s="1"/>
      <c r="K80" s="1"/>
      <c r="L80" s="1"/>
    </row>
    <row r="81" spans="1:13" s="17" customFormat="1" x14ac:dyDescent="0.2">
      <c r="A81" s="11" t="s">
        <v>25</v>
      </c>
      <c r="B81" s="11" t="s">
        <v>26</v>
      </c>
      <c r="C81" s="11" t="s">
        <v>27</v>
      </c>
      <c r="D81" s="11" t="s">
        <v>28</v>
      </c>
      <c r="E81" s="11" t="s">
        <v>29</v>
      </c>
      <c r="F81" s="11" t="s">
        <v>30</v>
      </c>
      <c r="G81" s="12" t="s">
        <v>34</v>
      </c>
      <c r="H81" s="35"/>
      <c r="I81" s="35"/>
      <c r="J81" s="1"/>
      <c r="K81" s="1"/>
      <c r="L81" s="1"/>
    </row>
    <row r="82" spans="1:13" s="17" customFormat="1" ht="20.25" customHeight="1" x14ac:dyDescent="0.2">
      <c r="A82" s="58" t="s">
        <v>13</v>
      </c>
      <c r="B82" s="59"/>
      <c r="C82" s="58"/>
      <c r="D82" s="58"/>
      <c r="E82" s="58"/>
      <c r="F82" s="58"/>
      <c r="G82" s="58"/>
      <c r="H82" s="23"/>
      <c r="I82" s="23"/>
      <c r="J82" s="1"/>
      <c r="K82" s="1"/>
      <c r="L82" s="1"/>
    </row>
    <row r="83" spans="1:13" ht="20.25" customHeight="1" x14ac:dyDescent="0.2">
      <c r="A83" s="58" t="s">
        <v>14</v>
      </c>
      <c r="B83" s="59"/>
      <c r="C83" s="58"/>
      <c r="D83" s="58"/>
      <c r="E83" s="58"/>
      <c r="F83" s="58"/>
      <c r="G83" s="58"/>
      <c r="H83" s="23"/>
      <c r="I83" s="23"/>
    </row>
    <row r="84" spans="1:13" ht="20.25" customHeight="1" x14ac:dyDescent="0.2">
      <c r="A84" s="58" t="s">
        <v>15</v>
      </c>
      <c r="B84" s="59"/>
      <c r="C84" s="58"/>
      <c r="D84" s="58"/>
      <c r="E84" s="58"/>
      <c r="F84" s="58"/>
      <c r="G84" s="58"/>
      <c r="H84" s="23"/>
      <c r="I84" s="23"/>
    </row>
    <row r="85" spans="1:13" ht="20.25" customHeight="1" x14ac:dyDescent="0.2">
      <c r="A85" s="39"/>
      <c r="B85" s="60"/>
      <c r="C85" s="60"/>
      <c r="D85" s="60"/>
      <c r="E85" s="61"/>
      <c r="F85" s="62">
        <f>SUM(F82:F84)</f>
        <v>0</v>
      </c>
      <c r="G85" s="62">
        <f>SUM(G82:G84)</f>
        <v>0</v>
      </c>
      <c r="H85" s="23"/>
      <c r="I85" s="23"/>
    </row>
    <row r="86" spans="1:13" ht="26.25" customHeight="1" x14ac:dyDescent="0.2"/>
    <row r="87" spans="1:13" ht="16.5" customHeight="1" x14ac:dyDescent="0.2">
      <c r="A87" s="5"/>
      <c r="B87" s="5"/>
      <c r="C87" s="5"/>
      <c r="D87" s="5"/>
      <c r="E87" s="5"/>
    </row>
    <row r="88" spans="1:13" ht="15" x14ac:dyDescent="0.25">
      <c r="A88" s="142" t="s">
        <v>101</v>
      </c>
      <c r="B88" s="143"/>
      <c r="C88" s="143"/>
      <c r="D88" s="143"/>
      <c r="E88" s="143"/>
      <c r="J88" s="139" t="s">
        <v>102</v>
      </c>
      <c r="K88" s="140"/>
      <c r="L88" s="140"/>
      <c r="M88" s="140"/>
    </row>
    <row r="89" spans="1:13" ht="15" x14ac:dyDescent="0.25">
      <c r="A89" s="141" t="s">
        <v>53</v>
      </c>
      <c r="B89" s="140"/>
      <c r="C89" s="140"/>
      <c r="D89" s="140"/>
      <c r="E89" s="140"/>
      <c r="J89" s="141" t="s">
        <v>52</v>
      </c>
      <c r="K89" s="140"/>
      <c r="L89" s="140"/>
      <c r="M89" s="140"/>
    </row>
  </sheetData>
  <mergeCells count="59">
    <mergeCell ref="A40:O40"/>
    <mergeCell ref="D65:E65"/>
    <mergeCell ref="G69:G71"/>
    <mergeCell ref="D63:E63"/>
    <mergeCell ref="D64:E64"/>
    <mergeCell ref="H69:H71"/>
    <mergeCell ref="A59:N59"/>
    <mergeCell ref="A41:N41"/>
    <mergeCell ref="A43:N43"/>
    <mergeCell ref="A44:N44"/>
    <mergeCell ref="A42:K42"/>
    <mergeCell ref="J88:M88"/>
    <mergeCell ref="J89:M89"/>
    <mergeCell ref="A88:E88"/>
    <mergeCell ref="A89:E89"/>
    <mergeCell ref="A69:A71"/>
    <mergeCell ref="E69:E71"/>
    <mergeCell ref="F69:F71"/>
    <mergeCell ref="I69:I71"/>
    <mergeCell ref="B69:B71"/>
    <mergeCell ref="C69:C71"/>
    <mergeCell ref="D69:D71"/>
    <mergeCell ref="K69:K71"/>
    <mergeCell ref="J69:J71"/>
    <mergeCell ref="A3:N3"/>
    <mergeCell ref="A32:C32"/>
    <mergeCell ref="A23:F23"/>
    <mergeCell ref="A7:H7"/>
    <mergeCell ref="A10:A12"/>
    <mergeCell ref="B10:B12"/>
    <mergeCell ref="C10:C12"/>
    <mergeCell ref="A5:N5"/>
    <mergeCell ref="A6:N6"/>
    <mergeCell ref="M10:M12"/>
    <mergeCell ref="N10:N12"/>
    <mergeCell ref="L11:L12"/>
    <mergeCell ref="A26:O26"/>
    <mergeCell ref="A29:O29"/>
    <mergeCell ref="B34:D34"/>
    <mergeCell ref="E34:G34"/>
    <mergeCell ref="I34:I35"/>
    <mergeCell ref="J34:J35"/>
    <mergeCell ref="K34:K35"/>
    <mergeCell ref="A34:A35"/>
    <mergeCell ref="L36:M36"/>
    <mergeCell ref="L37:M37"/>
    <mergeCell ref="J10:J12"/>
    <mergeCell ref="K11:K12"/>
    <mergeCell ref="I10:I12"/>
    <mergeCell ref="D10:D12"/>
    <mergeCell ref="E10:E12"/>
    <mergeCell ref="F10:F12"/>
    <mergeCell ref="G10:G12"/>
    <mergeCell ref="H10:H12"/>
    <mergeCell ref="A28:N28"/>
    <mergeCell ref="A27:N27"/>
    <mergeCell ref="A30:O30"/>
    <mergeCell ref="H34:H35"/>
    <mergeCell ref="L34:M35"/>
  </mergeCells>
  <conditionalFormatting sqref="I37">
    <cfRule type="cellIs" dxfId="0" priority="1" stopIfTrue="1" operator="lessThan">
      <formula>$J$8</formula>
    </cfRule>
  </conditionalFormatting>
  <pageMargins left="0.31" right="0" top="0.65" bottom="0.8" header="0.19685039370078741" footer="0.19685039370078741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SIVKOV</cp:lastModifiedBy>
  <cp:lastPrinted>2023-05-15T10:46:11Z</cp:lastPrinted>
  <dcterms:created xsi:type="dcterms:W3CDTF">2016-06-20T13:38:46Z</dcterms:created>
  <dcterms:modified xsi:type="dcterms:W3CDTF">2023-05-15T10:47:33Z</dcterms:modified>
</cp:coreProperties>
</file>